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9330" windowHeight="9840" activeTab="0"/>
  </bookViews>
  <sheets>
    <sheet name="Balance Sheet" sheetId="1" r:id="rId1"/>
    <sheet name="Income Statement" sheetId="2" r:id="rId2"/>
  </sheets>
  <definedNames>
    <definedName name="_xlnm.Print_Area" localSheetId="0">'Balance Sheet'!$A:$F</definedName>
    <definedName name="_xlnm.Print_Area" localSheetId="1">'Income Statement'!$A:$I</definedName>
  </definedNames>
  <calcPr fullCalcOnLoad="1"/>
</workbook>
</file>

<file path=xl/sharedStrings.xml><?xml version="1.0" encoding="utf-8"?>
<sst xmlns="http://schemas.openxmlformats.org/spreadsheetml/2006/main" count="74" uniqueCount="71">
  <si>
    <t>Edmonton Bicycle Commuters' Society</t>
  </si>
  <si>
    <t>Comparative Balance Sheet</t>
  </si>
  <si>
    <t xml:space="preserve"> </t>
  </si>
  <si>
    <t>As at Aug 31, 2012</t>
  </si>
  <si>
    <t>As at Aug 31, 2011</t>
  </si>
  <si>
    <t>Current Assets</t>
  </si>
  <si>
    <t>Total Casino Cash</t>
  </si>
  <si>
    <t>Accounts Receivable</t>
  </si>
  <si>
    <t>Total Current Assets</t>
  </si>
  <si>
    <t>Non-Current Assets</t>
  </si>
  <si>
    <t>Total Non-Current Assets</t>
  </si>
  <si>
    <t>LIABILITY</t>
  </si>
  <si>
    <t>Accounts Payable</t>
  </si>
  <si>
    <t>Deferred Casino Revenue</t>
  </si>
  <si>
    <t>Accrued Rent Liability</t>
  </si>
  <si>
    <t>TOTAL LIABILITY</t>
  </si>
  <si>
    <t>EQUITY</t>
  </si>
  <si>
    <t>Retained Earnings</t>
  </si>
  <si>
    <t>TOTAL EQUITY</t>
  </si>
  <si>
    <t>LIABILITIES AND EQUITY</t>
  </si>
  <si>
    <t>Unrestricted Cash</t>
  </si>
  <si>
    <t>Capital Assets</t>
  </si>
  <si>
    <t>Prepaid Expenses</t>
  </si>
  <si>
    <t>ASSETS</t>
  </si>
  <si>
    <t>TOTAL ASSETS</t>
  </si>
  <si>
    <t>Stephanie Gregorwich</t>
  </si>
  <si>
    <t>Board Member at Large</t>
  </si>
  <si>
    <t>James Phillips</t>
  </si>
  <si>
    <t>NET INCOME</t>
  </si>
  <si>
    <t>TOTAL EXPENSE</t>
  </si>
  <si>
    <t>Total Financial Costs</t>
  </si>
  <si>
    <t>Insurance</t>
  </si>
  <si>
    <t>Bank Charges</t>
  </si>
  <si>
    <t>Accounting/Professional Fees</t>
  </si>
  <si>
    <t>Casino/Fundraising Costs</t>
  </si>
  <si>
    <t>Volunteer Food</t>
  </si>
  <si>
    <t>Meeting Space Rental</t>
  </si>
  <si>
    <t>Communication Costs</t>
  </si>
  <si>
    <t>Registration Fees, Business License</t>
  </si>
  <si>
    <t>Office Supplies</t>
  </si>
  <si>
    <t>Donations to Community Partners</t>
  </si>
  <si>
    <t>Event Costs</t>
  </si>
  <si>
    <t>Program Materials</t>
  </si>
  <si>
    <t>Contractor and Instructor Fees</t>
  </si>
  <si>
    <t>Amortisation of Capital Assets</t>
  </si>
  <si>
    <t>BikeWorks Operational Costs</t>
  </si>
  <si>
    <t>Building Repairs and Maintenance</t>
  </si>
  <si>
    <t>Total Facility Costs</t>
  </si>
  <si>
    <t>Utilities</t>
  </si>
  <si>
    <t>Rent</t>
  </si>
  <si>
    <t>Board and Staff Development</t>
  </si>
  <si>
    <t>Payroll Costs</t>
  </si>
  <si>
    <t>EXPENSE</t>
  </si>
  <si>
    <t>TOTAL REVENUE</t>
  </si>
  <si>
    <t>Interest Revenue</t>
  </si>
  <si>
    <t>Casino Revenue</t>
  </si>
  <si>
    <t>Other Sales Revenue</t>
  </si>
  <si>
    <t>Course Fees</t>
  </si>
  <si>
    <t>Rental Fees</t>
  </si>
  <si>
    <t>BikeWorks Revenue</t>
  </si>
  <si>
    <t>Grant Revenue</t>
  </si>
  <si>
    <t>Membership Sales</t>
  </si>
  <si>
    <t>REVENUE</t>
  </si>
  <si>
    <t>Actual Fiscal Year Ending 2011</t>
  </si>
  <si>
    <t>Actual Fiscal Year Ending 2012</t>
  </si>
  <si>
    <t>Comparative Income Statement</t>
  </si>
  <si>
    <t>Budget Fiscal Year Ending 2013</t>
  </si>
  <si>
    <t>Donations</t>
  </si>
  <si>
    <t>To the Members of the Edmonton Bicycle Commuters' Society:
We, the undersigned, met on Sept. 15, 2012, to audit the financial records of the Edmonton Bicycle Commuters' Society for the year ending August 31, 2012. 
The financial statements are the responsibility of the Society's management. Our responsibility is to express an opinion of these financial records based on our audit.
In our opinion, as non-accountants, these financial records present fairly the financial position of the Society as of August 31, 2012 and the results of its operations for the year ended. 
Per auditor</t>
  </si>
  <si>
    <t>#130, 10535 122 St
Edmonton AB  T5N 4B7</t>
  </si>
  <si>
    <t>13128 26 St NW
 Edmonton AB  T5A 3Z7</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</si>
</sst>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 ;\-#,##0.00"/>
  </numFmts>
  <fonts count="45">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8"/>
      <color indexed="8"/>
      <name val="Arial"/>
      <family val="2"/>
    </font>
    <font>
      <b/>
      <sz val="8"/>
      <color indexed="8"/>
      <name val="Arial"/>
      <family val="2"/>
    </font>
    <font>
      <sz val="11"/>
      <color indexed="8"/>
      <name val="Arial"/>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Arial"/>
      <family val="2"/>
    </font>
    <font>
      <sz val="8"/>
      <color rgb="FF000000"/>
      <name val="Arial"/>
      <family val="2"/>
    </font>
    <font>
      <b/>
      <sz val="8"/>
      <color rgb="FF000000"/>
      <name val="Arial"/>
      <family val="2"/>
    </font>
    <font>
      <sz val="11"/>
      <color theme="1"/>
      <name val="Arial"/>
      <family val="2"/>
    </font>
    <font>
      <sz val="8"/>
      <color theme="1"/>
      <name val="Arial"/>
      <family val="2"/>
    </font>
    <font>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0">
    <xf numFmtId="0" fontId="0" fillId="0" borderId="0" xfId="0" applyFont="1" applyAlignment="1">
      <alignment/>
    </xf>
    <xf numFmtId="0" fontId="39" fillId="0" borderId="0" xfId="0" applyNumberFormat="1" applyFont="1" applyAlignment="1">
      <alignment horizontal="left"/>
    </xf>
    <xf numFmtId="0" fontId="40" fillId="0" borderId="0" xfId="0" applyNumberFormat="1" applyFont="1" applyAlignment="1">
      <alignment horizontal="left"/>
    </xf>
    <xf numFmtId="0" fontId="41" fillId="0" borderId="0" xfId="0" applyNumberFormat="1" applyFont="1" applyAlignment="1">
      <alignment horizontal="left"/>
    </xf>
    <xf numFmtId="171" fontId="39" fillId="0" borderId="0" xfId="42" applyFont="1" applyAlignment="1">
      <alignment horizontal="left"/>
    </xf>
    <xf numFmtId="171" fontId="0" fillId="0" borderId="0" xfId="42" applyFont="1" applyAlignment="1">
      <alignment/>
    </xf>
    <xf numFmtId="171" fontId="40" fillId="0" borderId="0" xfId="42" applyFont="1" applyAlignment="1">
      <alignment horizontal="right"/>
    </xf>
    <xf numFmtId="171" fontId="40" fillId="0" borderId="10" xfId="42" applyFont="1" applyBorder="1" applyAlignment="1">
      <alignment horizontal="right"/>
    </xf>
    <xf numFmtId="171" fontId="40" fillId="0" borderId="0" xfId="42" applyFont="1" applyAlignment="1">
      <alignment horizontal="left"/>
    </xf>
    <xf numFmtId="171" fontId="40" fillId="0" borderId="11" xfId="42" applyFont="1" applyBorder="1" applyAlignment="1">
      <alignment horizontal="right"/>
    </xf>
    <xf numFmtId="171" fontId="40" fillId="0" borderId="0" xfId="42" applyFont="1" applyBorder="1" applyAlignment="1">
      <alignment horizontal="right"/>
    </xf>
    <xf numFmtId="0" fontId="41" fillId="0" borderId="0" xfId="0" applyNumberFormat="1" applyFont="1" applyAlignment="1">
      <alignment horizontal="left" indent="1"/>
    </xf>
    <xf numFmtId="0" fontId="40" fillId="0" borderId="0" xfId="0" applyNumberFormat="1" applyFont="1" applyAlignment="1">
      <alignment horizontal="left" indent="1"/>
    </xf>
    <xf numFmtId="0" fontId="40" fillId="0" borderId="0" xfId="0" applyNumberFormat="1" applyFont="1" applyAlignment="1">
      <alignment horizontal="left" indent="2"/>
    </xf>
    <xf numFmtId="0" fontId="42" fillId="0" borderId="0" xfId="0" applyFont="1" applyAlignment="1">
      <alignment/>
    </xf>
    <xf numFmtId="171" fontId="42" fillId="0" borderId="0" xfId="42" applyFont="1" applyAlignment="1">
      <alignment/>
    </xf>
    <xf numFmtId="171" fontId="42" fillId="0" borderId="0" xfId="42" applyFont="1" applyBorder="1" applyAlignment="1">
      <alignment/>
    </xf>
    <xf numFmtId="0" fontId="42" fillId="0" borderId="0" xfId="0" applyFont="1" applyAlignment="1">
      <alignment horizontal="left" indent="1"/>
    </xf>
    <xf numFmtId="0" fontId="43" fillId="0" borderId="0" xfId="0" applyFont="1" applyAlignment="1">
      <alignment/>
    </xf>
    <xf numFmtId="171" fontId="43" fillId="0" borderId="0" xfId="42" applyFont="1" applyAlignment="1">
      <alignment/>
    </xf>
    <xf numFmtId="171" fontId="43" fillId="0" borderId="0" xfId="42" applyFont="1" applyAlignment="1">
      <alignment/>
    </xf>
    <xf numFmtId="171" fontId="0" fillId="0" borderId="0" xfId="42" applyFont="1" applyAlignment="1">
      <alignment/>
    </xf>
    <xf numFmtId="171" fontId="0" fillId="0" borderId="0" xfId="42" applyFont="1" applyBorder="1" applyAlignment="1">
      <alignment/>
    </xf>
    <xf numFmtId="171" fontId="40" fillId="0" borderId="0" xfId="42" applyFont="1" applyBorder="1" applyAlignment="1">
      <alignment horizontal="left"/>
    </xf>
    <xf numFmtId="172" fontId="0" fillId="0" borderId="0" xfId="0" applyNumberFormat="1" applyAlignment="1">
      <alignment/>
    </xf>
    <xf numFmtId="0" fontId="40" fillId="0" borderId="0" xfId="0" applyNumberFormat="1" applyFont="1" applyAlignment="1">
      <alignment horizontal="center" wrapText="1"/>
    </xf>
    <xf numFmtId="171" fontId="40" fillId="0" borderId="0" xfId="42" applyFont="1" applyAlignment="1">
      <alignment horizontal="center" wrapText="1"/>
    </xf>
    <xf numFmtId="0" fontId="0" fillId="0" borderId="0" xfId="0" applyAlignment="1">
      <alignment horizontal="center" wrapText="1"/>
    </xf>
    <xf numFmtId="171" fontId="43" fillId="0" borderId="0" xfId="42" applyFont="1" applyAlignment="1">
      <alignment horizontal="center"/>
    </xf>
    <xf numFmtId="171" fontId="41" fillId="0" borderId="0" xfId="42" applyFont="1" applyBorder="1" applyAlignment="1">
      <alignment horizontal="center"/>
    </xf>
    <xf numFmtId="171" fontId="43" fillId="0" borderId="10" xfId="42" applyFont="1" applyBorder="1" applyAlignment="1">
      <alignment horizontal="center"/>
    </xf>
    <xf numFmtId="171" fontId="43" fillId="0" borderId="12" xfId="42" applyFont="1" applyBorder="1" applyAlignment="1">
      <alignment horizontal="center"/>
    </xf>
    <xf numFmtId="0" fontId="43" fillId="0" borderId="0" xfId="0" applyFont="1" applyAlignment="1">
      <alignment horizontal="left" vertical="top" wrapText="1"/>
    </xf>
    <xf numFmtId="171" fontId="40" fillId="0" borderId="0" xfId="42" applyFont="1" applyBorder="1" applyAlignment="1">
      <alignment horizontal="center" wrapText="1"/>
    </xf>
    <xf numFmtId="0" fontId="44" fillId="0" borderId="0" xfId="0" applyFont="1" applyAlignment="1">
      <alignment/>
    </xf>
    <xf numFmtId="171" fontId="44" fillId="0" borderId="0" xfId="42" applyFont="1" applyAlignment="1">
      <alignment/>
    </xf>
    <xf numFmtId="171" fontId="43" fillId="0" borderId="0" xfId="42" applyFont="1" applyAlignment="1">
      <alignment horizontal="left" vertical="top" wrapText="1" indent="1"/>
    </xf>
    <xf numFmtId="171" fontId="43" fillId="0" borderId="0" xfId="42" applyFont="1" applyAlignment="1">
      <alignment horizontal="left" vertical="top" indent="1"/>
    </xf>
    <xf numFmtId="171" fontId="43" fillId="0" borderId="0" xfId="42" applyFont="1" applyAlignment="1">
      <alignment horizontal="left" wrapText="1" indent="1"/>
    </xf>
    <xf numFmtId="171" fontId="43" fillId="0" borderId="0" xfId="42" applyFont="1" applyAlignment="1">
      <alignment horizontal="left" inden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xdr:rowOff>
    </xdr:from>
    <xdr:to>
      <xdr:col>0</xdr:col>
      <xdr:colOff>1314450</xdr:colOff>
      <xdr:row>4</xdr:row>
      <xdr:rowOff>0</xdr:rowOff>
    </xdr:to>
    <xdr:pic>
      <xdr:nvPicPr>
        <xdr:cNvPr id="1" name="Picture 1" descr="EBClogo.jpg"/>
        <xdr:cNvPicPr preferRelativeResize="1">
          <a:picLocks noChangeAspect="1"/>
        </xdr:cNvPicPr>
      </xdr:nvPicPr>
      <xdr:blipFill>
        <a:blip r:embed="rId1"/>
        <a:stretch>
          <a:fillRect/>
        </a:stretch>
      </xdr:blipFill>
      <xdr:spPr>
        <a:xfrm>
          <a:off x="76200" y="9525"/>
          <a:ext cx="1238250"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9525</xdr:rowOff>
    </xdr:from>
    <xdr:to>
      <xdr:col>0</xdr:col>
      <xdr:colOff>1400175</xdr:colOff>
      <xdr:row>3</xdr:row>
      <xdr:rowOff>200025</xdr:rowOff>
    </xdr:to>
    <xdr:pic>
      <xdr:nvPicPr>
        <xdr:cNvPr id="1" name="Picture 1" descr="EBClogo.jpg"/>
        <xdr:cNvPicPr preferRelativeResize="1">
          <a:picLocks noChangeAspect="1"/>
        </xdr:cNvPicPr>
      </xdr:nvPicPr>
      <xdr:blipFill>
        <a:blip r:embed="rId1"/>
        <a:stretch>
          <a:fillRect/>
        </a:stretch>
      </xdr:blipFill>
      <xdr:spPr>
        <a:xfrm>
          <a:off x="171450" y="9525"/>
          <a:ext cx="122872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F37"/>
  <sheetViews>
    <sheetView tabSelected="1" zoomScalePageLayoutView="0" workbookViewId="0" topLeftCell="A1">
      <pane xSplit="1" ySplit="5" topLeftCell="B24" activePane="bottomRight" state="frozen"/>
      <selection pane="topLeft" activeCell="A1" sqref="A1"/>
      <selection pane="topRight" activeCell="B1" sqref="B1"/>
      <selection pane="bottomLeft" activeCell="A5" sqref="A5"/>
      <selection pane="bottomRight" activeCell="E19" sqref="E19"/>
    </sheetView>
  </sheetViews>
  <sheetFormatPr defaultColWidth="9.140625" defaultRowHeight="15"/>
  <cols>
    <col min="1" max="1" width="21.421875" style="0" customWidth="1"/>
    <col min="2" max="3" width="10.140625" style="5" customWidth="1"/>
    <col min="4" max="4" width="7.57421875" style="5" customWidth="1"/>
    <col min="5" max="6" width="10.140625" style="5" customWidth="1"/>
  </cols>
  <sheetData>
    <row r="1" ht="15"/>
    <row r="2" spans="2:6" ht="15.75">
      <c r="B2" s="1" t="s">
        <v>0</v>
      </c>
      <c r="C2" s="4"/>
      <c r="D2" s="4"/>
      <c r="E2" s="4"/>
      <c r="F2" s="4"/>
    </row>
    <row r="3" spans="2:6" ht="15.75">
      <c r="B3" s="1" t="s">
        <v>1</v>
      </c>
      <c r="C3" s="4"/>
      <c r="D3" s="4"/>
      <c r="E3" s="4"/>
      <c r="F3" s="4"/>
    </row>
    <row r="4" spans="1:6" ht="15.75">
      <c r="A4" s="1"/>
      <c r="B4" s="4"/>
      <c r="C4" s="4"/>
      <c r="D4" s="4"/>
      <c r="E4" s="4"/>
      <c r="F4" s="4"/>
    </row>
    <row r="5" spans="1:6" s="14" customFormat="1" ht="14.25">
      <c r="A5" s="2" t="s">
        <v>2</v>
      </c>
      <c r="B5" s="29" t="s">
        <v>3</v>
      </c>
      <c r="C5" s="29"/>
      <c r="D5" s="8"/>
      <c r="E5" s="29" t="s">
        <v>4</v>
      </c>
      <c r="F5" s="29"/>
    </row>
    <row r="6" spans="1:6" s="14" customFormat="1" ht="14.25">
      <c r="A6" s="3" t="s">
        <v>23</v>
      </c>
      <c r="B6" s="15"/>
      <c r="C6" s="15"/>
      <c r="D6" s="15"/>
      <c r="E6" s="15"/>
      <c r="F6" s="15"/>
    </row>
    <row r="7" spans="1:6" s="14" customFormat="1" ht="14.25">
      <c r="A7" s="11" t="s">
        <v>5</v>
      </c>
      <c r="B7" s="15"/>
      <c r="C7" s="15"/>
      <c r="D7" s="15"/>
      <c r="E7" s="15"/>
      <c r="F7" s="15"/>
    </row>
    <row r="8" spans="1:6" s="14" customFormat="1" ht="14.25">
      <c r="A8" s="13" t="s">
        <v>20</v>
      </c>
      <c r="B8" s="6">
        <v>64645.66</v>
      </c>
      <c r="C8" s="15"/>
      <c r="D8" s="6"/>
      <c r="E8" s="6">
        <v>76114.33</v>
      </c>
      <c r="F8" s="15"/>
    </row>
    <row r="9" spans="1:6" s="14" customFormat="1" ht="14.25">
      <c r="A9" s="13" t="s">
        <v>6</v>
      </c>
      <c r="B9" s="6">
        <v>13600.21</v>
      </c>
      <c r="C9" s="15"/>
      <c r="D9" s="6"/>
      <c r="E9" s="6">
        <v>61015.02</v>
      </c>
      <c r="F9" s="15"/>
    </row>
    <row r="10" spans="1:6" s="14" customFormat="1" ht="14.25">
      <c r="A10" s="13" t="s">
        <v>7</v>
      </c>
      <c r="B10" s="7">
        <v>15161.83</v>
      </c>
      <c r="C10" s="16"/>
      <c r="D10" s="10"/>
      <c r="E10" s="7">
        <v>4933</v>
      </c>
      <c r="F10" s="16"/>
    </row>
    <row r="11" spans="1:6" s="14" customFormat="1" ht="14.25">
      <c r="A11" s="11" t="s">
        <v>8</v>
      </c>
      <c r="B11" s="8"/>
      <c r="C11" s="7">
        <f>SUBTOTAL(9,B7:B10)</f>
        <v>93407.7</v>
      </c>
      <c r="D11" s="10"/>
      <c r="E11" s="8"/>
      <c r="F11" s="7">
        <f>SUBTOTAL(9,E7:E10)</f>
        <v>142062.35</v>
      </c>
    </row>
    <row r="12" spans="1:6" s="14" customFormat="1" ht="14.25">
      <c r="A12" s="17"/>
      <c r="B12" s="15"/>
      <c r="C12" s="15"/>
      <c r="D12" s="15"/>
      <c r="E12" s="15"/>
      <c r="F12" s="15"/>
    </row>
    <row r="13" spans="1:6" s="14" customFormat="1" ht="14.25">
      <c r="A13" s="11" t="s">
        <v>9</v>
      </c>
      <c r="B13" s="15"/>
      <c r="C13" s="15"/>
      <c r="D13" s="15"/>
      <c r="E13" s="15"/>
      <c r="F13" s="15"/>
    </row>
    <row r="14" spans="1:6" s="14" customFormat="1" ht="14.25">
      <c r="A14" s="13" t="s">
        <v>21</v>
      </c>
      <c r="B14" s="6">
        <v>1586.51</v>
      </c>
      <c r="C14" s="15"/>
      <c r="D14" s="6"/>
      <c r="E14" s="6">
        <v>394.59</v>
      </c>
      <c r="F14" s="15"/>
    </row>
    <row r="15" spans="1:6" s="14" customFormat="1" ht="14.25">
      <c r="A15" s="13" t="s">
        <v>22</v>
      </c>
      <c r="B15" s="7">
        <v>1623.27</v>
      </c>
      <c r="C15" s="16"/>
      <c r="D15" s="10"/>
      <c r="E15" s="7">
        <v>0</v>
      </c>
      <c r="F15" s="16"/>
    </row>
    <row r="16" spans="1:6" s="14" customFormat="1" ht="14.25">
      <c r="A16" s="11" t="s">
        <v>10</v>
      </c>
      <c r="B16" s="8"/>
      <c r="C16" s="7">
        <f>SUBTOTAL(9,B12:B15)</f>
        <v>3209.7799999999997</v>
      </c>
      <c r="D16" s="10"/>
      <c r="E16" s="8"/>
      <c r="F16" s="7">
        <f>SUBTOTAL(9,E12:E15)</f>
        <v>394.59</v>
      </c>
    </row>
    <row r="17" spans="1:6" s="14" customFormat="1" ht="15" thickBot="1">
      <c r="A17" s="3" t="s">
        <v>24</v>
      </c>
      <c r="B17" s="8"/>
      <c r="C17" s="9">
        <f>SUBTOTAL(9,B7:B16)</f>
        <v>96617.48</v>
      </c>
      <c r="D17" s="10"/>
      <c r="E17" s="8"/>
      <c r="F17" s="9">
        <f>SUBTOTAL(9,E7:E16)</f>
        <v>142456.94</v>
      </c>
    </row>
    <row r="18" spans="2:6" s="14" customFormat="1" ht="15" thickTop="1">
      <c r="B18" s="15"/>
      <c r="C18" s="15"/>
      <c r="D18" s="15"/>
      <c r="E18" s="15"/>
      <c r="F18" s="15"/>
    </row>
    <row r="19" spans="1:6" s="14" customFormat="1" ht="14.25">
      <c r="A19" s="3" t="s">
        <v>11</v>
      </c>
      <c r="B19" s="15"/>
      <c r="C19" s="15"/>
      <c r="D19" s="15"/>
      <c r="E19" s="15"/>
      <c r="F19" s="15"/>
    </row>
    <row r="20" spans="1:6" s="14" customFormat="1" ht="14.25">
      <c r="A20" s="12" t="s">
        <v>12</v>
      </c>
      <c r="B20" s="6">
        <v>3863.04</v>
      </c>
      <c r="C20" s="15"/>
      <c r="D20" s="6"/>
      <c r="E20" s="6">
        <v>8329.02</v>
      </c>
      <c r="F20" s="15"/>
    </row>
    <row r="21" spans="1:6" s="14" customFormat="1" ht="14.25">
      <c r="A21" s="12" t="s">
        <v>13</v>
      </c>
      <c r="B21" s="6">
        <v>6863.84</v>
      </c>
      <c r="C21" s="15"/>
      <c r="D21" s="6"/>
      <c r="E21" s="6">
        <v>48046.88</v>
      </c>
      <c r="F21" s="15"/>
    </row>
    <row r="22" spans="1:6" s="14" customFormat="1" ht="14.25">
      <c r="A22" s="12" t="s">
        <v>14</v>
      </c>
      <c r="B22" s="7">
        <v>2337.05</v>
      </c>
      <c r="C22" s="16"/>
      <c r="D22" s="10"/>
      <c r="E22" s="7">
        <v>0</v>
      </c>
      <c r="F22" s="16"/>
    </row>
    <row r="23" spans="1:6" s="14" customFormat="1" ht="14.25">
      <c r="A23" s="3" t="s">
        <v>15</v>
      </c>
      <c r="B23" s="8"/>
      <c r="C23" s="7">
        <f>SUBTOTAL(9,B20:B22)</f>
        <v>13063.93</v>
      </c>
      <c r="D23" s="10"/>
      <c r="E23" s="8"/>
      <c r="F23" s="7">
        <f>SUBTOTAL(9,E20:E22)</f>
        <v>56375.899999999994</v>
      </c>
    </row>
    <row r="24" spans="2:6" s="14" customFormat="1" ht="14.25">
      <c r="B24" s="15"/>
      <c r="C24" s="15"/>
      <c r="D24" s="15"/>
      <c r="E24" s="15"/>
      <c r="F24" s="15"/>
    </row>
    <row r="25" spans="1:6" s="14" customFormat="1" ht="14.25">
      <c r="A25" s="3" t="s">
        <v>16</v>
      </c>
      <c r="B25" s="15"/>
      <c r="C25" s="15"/>
      <c r="D25" s="15"/>
      <c r="E25" s="15"/>
      <c r="F25" s="15"/>
    </row>
    <row r="26" spans="1:6" s="14" customFormat="1" ht="14.25">
      <c r="A26" s="12" t="s">
        <v>17</v>
      </c>
      <c r="B26" s="7">
        <v>83553.54999999999</v>
      </c>
      <c r="C26" s="15"/>
      <c r="D26" s="10"/>
      <c r="E26" s="7">
        <v>86081.04000000001</v>
      </c>
      <c r="F26" s="15"/>
    </row>
    <row r="27" spans="1:6" s="14" customFormat="1" ht="14.25">
      <c r="A27" s="3" t="s">
        <v>18</v>
      </c>
      <c r="B27" s="8"/>
      <c r="C27" s="7">
        <f>SUBTOTAL(9,B26:B26)</f>
        <v>83553.54999999999</v>
      </c>
      <c r="D27" s="10"/>
      <c r="E27" s="8"/>
      <c r="F27" s="7">
        <f>SUBTOTAL(9,E26:E26)</f>
        <v>86081.04000000001</v>
      </c>
    </row>
    <row r="28" spans="2:6" s="14" customFormat="1" ht="14.25">
      <c r="B28" s="15"/>
      <c r="C28" s="15"/>
      <c r="D28" s="15"/>
      <c r="E28" s="15"/>
      <c r="F28" s="15"/>
    </row>
    <row r="29" spans="1:6" s="14" customFormat="1" ht="15" thickBot="1">
      <c r="A29" s="3" t="s">
        <v>19</v>
      </c>
      <c r="B29" s="8"/>
      <c r="C29" s="9">
        <f>(C23+C27)</f>
        <v>96617.47999999998</v>
      </c>
      <c r="D29" s="10"/>
      <c r="E29" s="8"/>
      <c r="F29" s="9">
        <f>(F23+F27)</f>
        <v>142456.94</v>
      </c>
    </row>
    <row r="30" spans="2:6" s="14" customFormat="1" ht="15" thickTop="1">
      <c r="B30" s="15"/>
      <c r="C30" s="15"/>
      <c r="D30" s="15"/>
      <c r="E30" s="15"/>
      <c r="F30" s="15"/>
    </row>
    <row r="31" spans="1:6" s="14" customFormat="1" ht="137.25" customHeight="1">
      <c r="A31" s="32" t="s">
        <v>68</v>
      </c>
      <c r="B31" s="32"/>
      <c r="C31" s="32"/>
      <c r="D31" s="32"/>
      <c r="E31" s="32"/>
      <c r="F31" s="32"/>
    </row>
    <row r="32" spans="1:6" s="14" customFormat="1" ht="14.25">
      <c r="A32" s="18"/>
      <c r="B32" s="19"/>
      <c r="C32" s="19"/>
      <c r="D32" s="19"/>
      <c r="E32" s="19"/>
      <c r="F32" s="19"/>
    </row>
    <row r="33" spans="1:6" s="14" customFormat="1" ht="14.25">
      <c r="A33" s="18"/>
      <c r="B33" s="30"/>
      <c r="C33" s="30"/>
      <c r="D33" s="20"/>
      <c r="E33" s="30"/>
      <c r="F33" s="30"/>
    </row>
    <row r="34" spans="2:6" s="18" customFormat="1" ht="11.25">
      <c r="B34" s="31" t="s">
        <v>25</v>
      </c>
      <c r="C34" s="31"/>
      <c r="D34" s="19"/>
      <c r="E34" s="28" t="s">
        <v>27</v>
      </c>
      <c r="F34" s="28"/>
    </row>
    <row r="35" spans="2:6" s="18" customFormat="1" ht="11.25">
      <c r="B35" s="28" t="s">
        <v>26</v>
      </c>
      <c r="C35" s="28"/>
      <c r="D35" s="19"/>
      <c r="E35" s="28" t="s">
        <v>26</v>
      </c>
      <c r="F35" s="28"/>
    </row>
    <row r="36" spans="2:6" s="18" customFormat="1" ht="11.25">
      <c r="B36" s="36" t="s">
        <v>69</v>
      </c>
      <c r="C36" s="37"/>
      <c r="D36" s="19"/>
      <c r="E36" s="38" t="s">
        <v>70</v>
      </c>
      <c r="F36" s="39"/>
    </row>
    <row r="37" spans="2:6" s="34" customFormat="1" ht="11.25">
      <c r="B37" s="37"/>
      <c r="C37" s="37"/>
      <c r="D37" s="35"/>
      <c r="E37" s="39"/>
      <c r="F37" s="39"/>
    </row>
  </sheetData>
  <sheetProtection/>
  <mergeCells count="11">
    <mergeCell ref="B36:C37"/>
    <mergeCell ref="E36:F37"/>
    <mergeCell ref="E35:F35"/>
    <mergeCell ref="B5:C5"/>
    <mergeCell ref="E5:F5"/>
    <mergeCell ref="B33:C33"/>
    <mergeCell ref="B34:C34"/>
    <mergeCell ref="E33:F33"/>
    <mergeCell ref="E34:F34"/>
    <mergeCell ref="B35:C35"/>
    <mergeCell ref="A31:F31"/>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J42"/>
  <sheetViews>
    <sheetView showGridLines="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28.00390625" style="0" bestFit="1" customWidth="1"/>
    <col min="2" max="3" width="10.00390625" style="21" customWidth="1"/>
    <col min="4" max="4" width="4.7109375" style="21" customWidth="1"/>
    <col min="5" max="6" width="10.00390625" style="21" customWidth="1"/>
    <col min="7" max="7" width="4.7109375" style="21" customWidth="1"/>
    <col min="8" max="9" width="10.00390625" style="21" customWidth="1"/>
    <col min="10" max="10" width="17.7109375" style="0" customWidth="1"/>
  </cols>
  <sheetData>
    <row r="1" ht="15"/>
    <row r="2" spans="2:10" ht="15.75">
      <c r="B2" s="1" t="s">
        <v>0</v>
      </c>
      <c r="C2" s="4"/>
      <c r="D2" s="4"/>
      <c r="E2" s="1"/>
      <c r="F2" s="4"/>
      <c r="G2" s="4"/>
      <c r="H2" s="4"/>
      <c r="I2" s="4"/>
      <c r="J2" s="1"/>
    </row>
    <row r="3" spans="2:10" ht="15.75">
      <c r="B3" s="1" t="s">
        <v>65</v>
      </c>
      <c r="C3" s="4"/>
      <c r="D3" s="4"/>
      <c r="E3" s="1"/>
      <c r="F3" s="4"/>
      <c r="G3" s="4"/>
      <c r="H3" s="4"/>
      <c r="I3" s="4"/>
      <c r="J3" s="1"/>
    </row>
    <row r="4" spans="1:9" s="27" customFormat="1" ht="28.5" customHeight="1">
      <c r="A4" s="25" t="s">
        <v>2</v>
      </c>
      <c r="B4" s="33" t="s">
        <v>66</v>
      </c>
      <c r="C4" s="33"/>
      <c r="D4" s="26"/>
      <c r="E4" s="33" t="s">
        <v>64</v>
      </c>
      <c r="F4" s="33"/>
      <c r="G4" s="26"/>
      <c r="H4" s="33" t="s">
        <v>63</v>
      </c>
      <c r="I4" s="33"/>
    </row>
    <row r="5" ht="15">
      <c r="A5" s="3" t="s">
        <v>62</v>
      </c>
    </row>
    <row r="6" spans="1:9" ht="15">
      <c r="A6" s="12" t="s">
        <v>61</v>
      </c>
      <c r="B6" s="8"/>
      <c r="C6" s="6">
        <v>9931</v>
      </c>
      <c r="D6" s="6"/>
      <c r="E6" s="8"/>
      <c r="F6" s="6">
        <v>7533</v>
      </c>
      <c r="G6" s="6"/>
      <c r="H6" s="8"/>
      <c r="I6" s="6">
        <v>8064</v>
      </c>
    </row>
    <row r="7" spans="1:9" ht="15">
      <c r="A7" s="12" t="s">
        <v>67</v>
      </c>
      <c r="B7" s="8"/>
      <c r="C7" s="6">
        <v>3844</v>
      </c>
      <c r="D7" s="6"/>
      <c r="E7" s="8"/>
      <c r="F7" s="6">
        <v>6460.46</v>
      </c>
      <c r="G7" s="6"/>
      <c r="H7" s="8"/>
      <c r="I7" s="6">
        <v>5380.4</v>
      </c>
    </row>
    <row r="8" spans="1:9" ht="15">
      <c r="A8" s="12" t="s">
        <v>60</v>
      </c>
      <c r="B8" s="8"/>
      <c r="C8" s="6">
        <v>31400</v>
      </c>
      <c r="D8" s="6"/>
      <c r="E8" s="8"/>
      <c r="F8" s="6">
        <v>40702.46</v>
      </c>
      <c r="G8" s="6"/>
      <c r="H8" s="8"/>
      <c r="I8" s="6">
        <v>22347.980000000003</v>
      </c>
    </row>
    <row r="9" spans="1:9" ht="15">
      <c r="A9" s="12" t="s">
        <v>59</v>
      </c>
      <c r="B9" s="8"/>
      <c r="C9" s="6">
        <v>91286</v>
      </c>
      <c r="D9" s="6"/>
      <c r="E9" s="8"/>
      <c r="F9" s="6">
        <v>67935.31</v>
      </c>
      <c r="G9" s="6"/>
      <c r="H9" s="8"/>
      <c r="I9" s="6">
        <v>66598.97</v>
      </c>
    </row>
    <row r="10" spans="1:9" ht="15">
      <c r="A10" s="12" t="s">
        <v>58</v>
      </c>
      <c r="B10" s="8"/>
      <c r="C10" s="6">
        <v>2800</v>
      </c>
      <c r="D10" s="6"/>
      <c r="E10" s="8"/>
      <c r="F10" s="6">
        <v>3073.75</v>
      </c>
      <c r="G10" s="6"/>
      <c r="H10" s="8"/>
      <c r="I10" s="6">
        <v>1615</v>
      </c>
    </row>
    <row r="11" spans="1:9" ht="15">
      <c r="A11" s="12" t="s">
        <v>57</v>
      </c>
      <c r="B11" s="8"/>
      <c r="C11" s="6">
        <v>3000</v>
      </c>
      <c r="D11" s="6"/>
      <c r="E11" s="8"/>
      <c r="F11" s="6">
        <v>3166</v>
      </c>
      <c r="G11" s="6"/>
      <c r="H11" s="8"/>
      <c r="I11" s="6">
        <v>2928</v>
      </c>
    </row>
    <row r="12" spans="1:10" ht="15">
      <c r="A12" s="12" t="s">
        <v>56</v>
      </c>
      <c r="B12" s="8"/>
      <c r="C12" s="6">
        <v>1950</v>
      </c>
      <c r="D12" s="6"/>
      <c r="E12" s="8"/>
      <c r="F12" s="6">
        <v>5967.93</v>
      </c>
      <c r="G12" s="6"/>
      <c r="H12" s="8"/>
      <c r="I12" s="6">
        <v>6666.96</v>
      </c>
      <c r="J12" s="24"/>
    </row>
    <row r="13" spans="1:9" ht="15">
      <c r="A13" s="12" t="s">
        <v>55</v>
      </c>
      <c r="B13" s="8"/>
      <c r="C13" s="6">
        <v>36863.84</v>
      </c>
      <c r="D13" s="6"/>
      <c r="E13" s="8"/>
      <c r="F13" s="6">
        <v>43257.28</v>
      </c>
      <c r="G13" s="6"/>
      <c r="H13" s="8"/>
      <c r="I13" s="6">
        <v>26097.61</v>
      </c>
    </row>
    <row r="14" spans="1:9" ht="15">
      <c r="A14" s="12" t="s">
        <v>54</v>
      </c>
      <c r="B14" s="8"/>
      <c r="C14" s="7">
        <v>1178.35</v>
      </c>
      <c r="D14" s="10"/>
      <c r="E14" s="8"/>
      <c r="F14" s="7">
        <v>851.94</v>
      </c>
      <c r="G14" s="10"/>
      <c r="H14" s="8"/>
      <c r="I14" s="7">
        <v>2149.48</v>
      </c>
    </row>
    <row r="15" spans="1:9" ht="15">
      <c r="A15" s="3" t="s">
        <v>53</v>
      </c>
      <c r="B15" s="8"/>
      <c r="C15" s="7">
        <f>SUM(C6:C14)</f>
        <v>182253.19</v>
      </c>
      <c r="D15" s="10"/>
      <c r="E15" s="8"/>
      <c r="F15" s="7">
        <f>SUM(F6:F14)</f>
        <v>178948.13</v>
      </c>
      <c r="G15" s="10"/>
      <c r="H15" s="8"/>
      <c r="I15" s="7">
        <f>SUM(I6:I14)</f>
        <v>141848.40000000002</v>
      </c>
    </row>
    <row r="17" ht="15">
      <c r="A17" s="3" t="s">
        <v>52</v>
      </c>
    </row>
    <row r="18" spans="1:9" ht="15">
      <c r="A18" s="12" t="s">
        <v>51</v>
      </c>
      <c r="B18" s="8"/>
      <c r="C18" s="6">
        <v>87885.86</v>
      </c>
      <c r="D18" s="6"/>
      <c r="E18" s="8"/>
      <c r="F18" s="6">
        <v>78952.83000000002</v>
      </c>
      <c r="G18" s="6"/>
      <c r="H18" s="8"/>
      <c r="I18" s="6">
        <v>81198.39</v>
      </c>
    </row>
    <row r="19" spans="1:9" ht="15">
      <c r="A19" s="12" t="s">
        <v>50</v>
      </c>
      <c r="B19" s="8"/>
      <c r="C19" s="6">
        <v>600</v>
      </c>
      <c r="D19" s="6"/>
      <c r="E19" s="8"/>
      <c r="F19" s="6">
        <v>1521.48</v>
      </c>
      <c r="G19" s="6"/>
      <c r="H19" s="8"/>
      <c r="I19" s="6">
        <v>0</v>
      </c>
    </row>
    <row r="20" spans="1:8" ht="15">
      <c r="A20" s="13" t="s">
        <v>49</v>
      </c>
      <c r="B20" s="6">
        <v>38558.16</v>
      </c>
      <c r="C20" s="8"/>
      <c r="D20" s="8"/>
      <c r="E20" s="6">
        <v>28492.36</v>
      </c>
      <c r="F20" s="8"/>
      <c r="G20" s="8"/>
      <c r="H20" s="6">
        <v>13450</v>
      </c>
    </row>
    <row r="21" spans="1:8" ht="15">
      <c r="A21" s="13" t="s">
        <v>48</v>
      </c>
      <c r="B21" s="7">
        <v>5622.79</v>
      </c>
      <c r="C21" s="8"/>
      <c r="D21" s="8"/>
      <c r="E21" s="7">
        <v>4528.68</v>
      </c>
      <c r="F21" s="8"/>
      <c r="G21" s="8"/>
      <c r="H21" s="7">
        <v>3600</v>
      </c>
    </row>
    <row r="22" spans="1:9" ht="15">
      <c r="A22" s="12" t="s">
        <v>47</v>
      </c>
      <c r="B22" s="8"/>
      <c r="C22" s="6">
        <f>B21+B20</f>
        <v>44180.950000000004</v>
      </c>
      <c r="D22" s="6"/>
      <c r="E22" s="8"/>
      <c r="F22" s="6">
        <f>E21+E20</f>
        <v>33021.04</v>
      </c>
      <c r="G22" s="6"/>
      <c r="H22" s="8"/>
      <c r="I22" s="6">
        <f>H21+H20</f>
        <v>17050</v>
      </c>
    </row>
    <row r="23" spans="1:9" ht="15">
      <c r="A23" s="12" t="s">
        <v>46</v>
      </c>
      <c r="C23" s="10">
        <v>1800</v>
      </c>
      <c r="D23" s="23"/>
      <c r="F23" s="10">
        <v>10260.25</v>
      </c>
      <c r="G23" s="23"/>
      <c r="I23" s="10">
        <v>360.72</v>
      </c>
    </row>
    <row r="24" spans="1:9" ht="15">
      <c r="A24" s="12" t="s">
        <v>45</v>
      </c>
      <c r="B24" s="8"/>
      <c r="C24" s="6">
        <v>28253.67</v>
      </c>
      <c r="D24" s="6"/>
      <c r="E24" s="8"/>
      <c r="F24" s="6">
        <v>24554.870000000003</v>
      </c>
      <c r="G24" s="6"/>
      <c r="H24" s="8"/>
      <c r="I24" s="6">
        <v>27962.2</v>
      </c>
    </row>
    <row r="25" spans="1:9" ht="15">
      <c r="A25" s="12" t="s">
        <v>44</v>
      </c>
      <c r="B25" s="8"/>
      <c r="C25" s="6">
        <v>619.8</v>
      </c>
      <c r="D25" s="6"/>
      <c r="E25" s="8"/>
      <c r="F25" s="6">
        <v>387.2</v>
      </c>
      <c r="G25" s="6"/>
      <c r="H25" s="8"/>
      <c r="I25" s="6">
        <v>216</v>
      </c>
    </row>
    <row r="26" spans="1:9" ht="15">
      <c r="A26" s="12" t="s">
        <v>43</v>
      </c>
      <c r="B26" s="8"/>
      <c r="C26" s="6">
        <f>2400+360</f>
        <v>2760</v>
      </c>
      <c r="D26" s="6"/>
      <c r="E26" s="8"/>
      <c r="F26" s="6">
        <v>7143.78</v>
      </c>
      <c r="G26" s="6"/>
      <c r="H26" s="8"/>
      <c r="I26" s="6">
        <v>5852</v>
      </c>
    </row>
    <row r="27" spans="1:9" ht="15">
      <c r="A27" s="12" t="s">
        <v>42</v>
      </c>
      <c r="B27" s="8"/>
      <c r="C27" s="6">
        <v>270.99</v>
      </c>
      <c r="D27" s="6"/>
      <c r="E27" s="8"/>
      <c r="F27" s="6">
        <v>1469.27</v>
      </c>
      <c r="G27" s="6"/>
      <c r="H27" s="8"/>
      <c r="I27" s="6">
        <v>2162.83</v>
      </c>
    </row>
    <row r="28" spans="1:9" ht="15">
      <c r="A28" s="12" t="s">
        <v>41</v>
      </c>
      <c r="B28" s="8"/>
      <c r="C28" s="6">
        <v>1620</v>
      </c>
      <c r="D28" s="6"/>
      <c r="E28" s="8"/>
      <c r="F28" s="6">
        <v>2651.9100000000003</v>
      </c>
      <c r="G28" s="6"/>
      <c r="H28" s="8"/>
      <c r="I28" s="6">
        <v>4554.8</v>
      </c>
    </row>
    <row r="29" spans="1:9" ht="15">
      <c r="A29" s="12" t="s">
        <v>40</v>
      </c>
      <c r="B29" s="8"/>
      <c r="C29" s="6">
        <v>5010</v>
      </c>
      <c r="D29" s="6"/>
      <c r="E29" s="8"/>
      <c r="F29" s="6">
        <v>5020.24</v>
      </c>
      <c r="G29" s="6"/>
      <c r="H29" s="8"/>
      <c r="I29" s="6">
        <v>4419.01</v>
      </c>
    </row>
    <row r="30" spans="1:9" ht="15">
      <c r="A30" s="12" t="s">
        <v>39</v>
      </c>
      <c r="B30" s="8"/>
      <c r="C30" s="6">
        <v>1200</v>
      </c>
      <c r="D30" s="6"/>
      <c r="E30" s="8"/>
      <c r="F30" s="6">
        <v>1674.44</v>
      </c>
      <c r="G30" s="6"/>
      <c r="H30" s="8"/>
      <c r="I30" s="6">
        <v>647.28</v>
      </c>
    </row>
    <row r="31" spans="1:9" ht="15">
      <c r="A31" s="12" t="s">
        <v>38</v>
      </c>
      <c r="B31" s="8"/>
      <c r="C31" s="6">
        <v>80</v>
      </c>
      <c r="D31" s="6"/>
      <c r="E31" s="8"/>
      <c r="F31" s="6">
        <v>384.5</v>
      </c>
      <c r="G31" s="6"/>
      <c r="H31" s="8"/>
      <c r="I31" s="6">
        <v>248</v>
      </c>
    </row>
    <row r="32" spans="1:9" ht="15">
      <c r="A32" s="12" t="s">
        <v>37</v>
      </c>
      <c r="B32" s="8"/>
      <c r="C32" s="6">
        <v>3820.69</v>
      </c>
      <c r="D32" s="6"/>
      <c r="E32" s="8"/>
      <c r="F32" s="6">
        <v>3901.57</v>
      </c>
      <c r="G32" s="6"/>
      <c r="H32" s="8"/>
      <c r="I32" s="6">
        <v>4499.209999999999</v>
      </c>
    </row>
    <row r="33" spans="1:9" ht="15">
      <c r="A33" s="12" t="s">
        <v>36</v>
      </c>
      <c r="C33" s="10">
        <v>200</v>
      </c>
      <c r="D33" s="23"/>
      <c r="F33" s="10">
        <v>75</v>
      </c>
      <c r="G33" s="23"/>
      <c r="H33" s="22"/>
      <c r="I33" s="10">
        <v>200</v>
      </c>
    </row>
    <row r="34" spans="1:9" ht="15">
      <c r="A34" s="12" t="s">
        <v>35</v>
      </c>
      <c r="C34" s="10">
        <v>820</v>
      </c>
      <c r="D34" s="23"/>
      <c r="F34" s="10">
        <v>3723.31</v>
      </c>
      <c r="G34" s="23"/>
      <c r="H34" s="22"/>
      <c r="I34" s="10">
        <v>2380.82</v>
      </c>
    </row>
    <row r="35" spans="1:9" ht="15">
      <c r="A35" s="12" t="s">
        <v>34</v>
      </c>
      <c r="B35" s="8"/>
      <c r="C35" s="6">
        <v>0</v>
      </c>
      <c r="D35" s="6"/>
      <c r="E35" s="8"/>
      <c r="F35" s="6">
        <v>2084.24</v>
      </c>
      <c r="G35" s="6"/>
      <c r="H35" s="8"/>
      <c r="I35" s="6">
        <v>2084.25</v>
      </c>
    </row>
    <row r="36" spans="1:9" ht="15">
      <c r="A36" s="12" t="s">
        <v>33</v>
      </c>
      <c r="B36" s="8"/>
      <c r="C36" s="6">
        <v>0</v>
      </c>
      <c r="D36" s="6"/>
      <c r="E36" s="8"/>
      <c r="F36" s="6">
        <v>0</v>
      </c>
      <c r="G36" s="6"/>
      <c r="H36" s="8"/>
      <c r="I36" s="6">
        <v>157.49</v>
      </c>
    </row>
    <row r="37" spans="1:8" ht="15">
      <c r="A37" s="13" t="s">
        <v>32</v>
      </c>
      <c r="B37" s="6">
        <v>610</v>
      </c>
      <c r="C37" s="8"/>
      <c r="D37" s="8"/>
      <c r="E37" s="6">
        <v>651.87</v>
      </c>
      <c r="F37" s="8"/>
      <c r="G37" s="8"/>
      <c r="H37" s="6">
        <v>576.27</v>
      </c>
    </row>
    <row r="38" spans="1:8" ht="15">
      <c r="A38" s="13" t="s">
        <v>31</v>
      </c>
      <c r="B38" s="7">
        <v>3700</v>
      </c>
      <c r="C38" s="8"/>
      <c r="D38" s="8"/>
      <c r="E38" s="7">
        <v>3997.82</v>
      </c>
      <c r="F38" s="8"/>
      <c r="G38" s="8"/>
      <c r="H38" s="7">
        <v>3081.5</v>
      </c>
    </row>
    <row r="39" spans="1:9" ht="15">
      <c r="A39" s="12" t="s">
        <v>30</v>
      </c>
      <c r="B39" s="8"/>
      <c r="C39" s="7">
        <f>B38+B37</f>
        <v>4310</v>
      </c>
      <c r="D39" s="10"/>
      <c r="E39" s="8"/>
      <c r="F39" s="7">
        <v>4649.6900000000005</v>
      </c>
      <c r="G39" s="10"/>
      <c r="H39" s="8"/>
      <c r="I39" s="7">
        <v>3657.77</v>
      </c>
    </row>
    <row r="40" spans="1:9" ht="15">
      <c r="A40" s="3" t="s">
        <v>29</v>
      </c>
      <c r="B40" s="8"/>
      <c r="C40" s="7">
        <f>SUM(C18:C39)</f>
        <v>183431.95999999996</v>
      </c>
      <c r="D40" s="10"/>
      <c r="E40" s="8"/>
      <c r="F40" s="7">
        <f>SUM(F18:F39)</f>
        <v>181475.62</v>
      </c>
      <c r="G40" s="10"/>
      <c r="H40" s="8"/>
      <c r="I40" s="7">
        <f>SUM(I18:I39)</f>
        <v>157650.76999999996</v>
      </c>
    </row>
    <row r="42" spans="1:9" ht="15.75" thickBot="1">
      <c r="A42" s="3" t="s">
        <v>28</v>
      </c>
      <c r="B42" s="8"/>
      <c r="C42" s="9">
        <f>C15-C40</f>
        <v>-1178.7699999999604</v>
      </c>
      <c r="D42" s="10"/>
      <c r="E42" s="8"/>
      <c r="F42" s="9">
        <f>F15-F40</f>
        <v>-2527.4899999999907</v>
      </c>
      <c r="G42" s="10"/>
      <c r="H42" s="8"/>
      <c r="I42" s="9">
        <f>I15-I40</f>
        <v>-15802.369999999937</v>
      </c>
    </row>
    <row r="43" ht="15.75" thickTop="1"/>
  </sheetData>
  <sheetProtection/>
  <mergeCells count="3">
    <mergeCell ref="H4:I4"/>
    <mergeCell ref="E4:F4"/>
    <mergeCell ref="B4:C4"/>
  </mergeCells>
  <printOptions/>
  <pageMargins left="0.7" right="0.7" top="0.75" bottom="0.75" header="0.3" footer="0.3"/>
  <pageSetup fitToHeight="0" fitToWidth="1" horizontalDpi="600" verticalDpi="600" orientation="portrait"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dc:creator>
  <cp:keywords/>
  <dc:description/>
  <cp:lastModifiedBy>ncarey</cp:lastModifiedBy>
  <cp:lastPrinted>2012-09-17T22:21:53Z</cp:lastPrinted>
  <dcterms:created xsi:type="dcterms:W3CDTF">2012-09-17T05:36:22Z</dcterms:created>
  <dcterms:modified xsi:type="dcterms:W3CDTF">2012-09-17T22:24:24Z</dcterms:modified>
  <cp:category/>
  <cp:version/>
  <cp:contentType/>
  <cp:contentStatus/>
</cp:coreProperties>
</file>